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<sst xmlns="http://schemas.openxmlformats.org/spreadsheetml/2006/main" count="63" uniqueCount="40">
  <si>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</si>
  <si>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</si>
  <si>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</si>
  <si>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</si>
  <si>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</si>
  <si>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</si>
  <si>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</si>
  <si>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</si>
  <si>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</si>
  <si>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</si>
  <si>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</si>
  <si>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</si>
  <si>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</si>
  <si>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</si>
  <si>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</si>
  <si>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</si>
  <si>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</si>
  <si>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</si>
  <si>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</si>
  <si>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</si>
  <si>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</si>
  <si>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</si>
  <si>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Stavoizola</t>
  </si>
  <si>
    <t>Střítež A</t>
  </si>
  <si>
    <t>ŠIROKÝ</t>
  </si>
  <si>
    <t>Tomáš</t>
  </si>
  <si>
    <t>NESTROJIL</t>
  </si>
  <si>
    <t>Jaroslav</t>
  </si>
  <si>
    <t>NĚMEC</t>
  </si>
  <si>
    <t>Lukáš</t>
  </si>
  <si>
    <t>BULANT</t>
  </si>
  <si>
    <t>Pavel</t>
  </si>
  <si>
    <t>KAPLAN</t>
  </si>
  <si>
    <t>Jiří</t>
  </si>
  <si>
    <t>HADÍK</t>
  </si>
  <si>
    <t>Ivan</t>
  </si>
  <si>
    <t>KARPÍŠEK</t>
  </si>
  <si>
    <t>Milan</t>
  </si>
  <si>
    <t>KUTINA</t>
  </si>
  <si>
    <t>Petr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</si>
</sst>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/>
      <protection hidden="1" locked="0"/>
    </xf>
    <xf numFmtId="0" fontId="0" fillId="0" borderId="51" xfId="0" applyFont="1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L25" sqref="L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40963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84</v>
      </c>
      <c r="E8" s="12">
        <v>33</v>
      </c>
      <c r="F8" s="12">
        <v>3</v>
      </c>
      <c r="G8" s="13">
        <f>IF(AND(ISBLANK(D8),ISBLANK(E8)),"",D8+E8)</f>
        <v>117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86</v>
      </c>
      <c r="O8" s="12">
        <v>26</v>
      </c>
      <c r="P8" s="12">
        <v>5</v>
      </c>
      <c r="Q8" s="13">
        <f>IF(AND(ISBLANK(N8),ISBLANK(O8)),"",N8+O8)</f>
        <v>112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87</v>
      </c>
      <c r="E9" s="18">
        <v>42</v>
      </c>
      <c r="F9" s="18">
        <v>1</v>
      </c>
      <c r="G9" s="19">
        <f>IF(AND(ISBLANK(D9),ISBLANK(E9)),"",D9+E9)</f>
        <v>129</v>
      </c>
      <c r="H9" s="20">
        <f>IF(OR(ISNUMBER($G9),ISNUMBER($Q9)),(SIGN(N($G9)-N($Q9))+1)/2,"")</f>
        <v>0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89</v>
      </c>
      <c r="O9" s="18">
        <v>44</v>
      </c>
      <c r="P9" s="18">
        <v>0</v>
      </c>
      <c r="Q9" s="19">
        <f>IF(AND(ISBLANK(N9),ISBLANK(O9)),"",N9+O9)</f>
        <v>133</v>
      </c>
      <c r="R9" s="20">
        <f>IF(ISNUMBER($H9),1-$H9,"")</f>
        <v>1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171</v>
      </c>
      <c r="E10" s="23">
        <f>IF(ISNUMBER($G10),SUM(E8:E9),"")</f>
        <v>75</v>
      </c>
      <c r="F10" s="23">
        <f>IF(ISNUMBER($G10),SUM(F8:F9),"")</f>
        <v>4</v>
      </c>
      <c r="G10" s="24">
        <f>IF(SUM($G8:$G9)+SUM($Q8:$Q9)&gt;0,SUM(G8:G9),"")</f>
        <v>246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175</v>
      </c>
      <c r="O10" s="23">
        <f>IF(ISNUMBER($G10),SUM(O8:O9),"")</f>
        <v>70</v>
      </c>
      <c r="P10" s="23">
        <f>IF(ISNUMBER($G10),SUM(P8:P9),"")</f>
        <v>5</v>
      </c>
      <c r="Q10" s="24">
        <f>IF(SUM($G8:$G9)+SUM($Q8:$Q9)&gt;0,SUM(Q8:Q9),"")</f>
        <v>245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76</v>
      </c>
      <c r="E11" s="12">
        <v>33</v>
      </c>
      <c r="F11" s="12">
        <v>1</v>
      </c>
      <c r="G11" s="13">
        <f>IF(AND(ISBLANK(D11),ISBLANK(E11)),"",D11+E11)</f>
        <v>109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101</v>
      </c>
      <c r="O11" s="12">
        <v>36</v>
      </c>
      <c r="P11" s="12">
        <v>3</v>
      </c>
      <c r="Q11" s="13">
        <f>IF(AND(ISBLANK(N11),ISBLANK(O11)),"",N11+O11)</f>
        <v>137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78</v>
      </c>
      <c r="E12" s="18">
        <v>27</v>
      </c>
      <c r="F12" s="18">
        <v>5</v>
      </c>
      <c r="G12" s="19">
        <f>IF(AND(ISBLANK(D12),ISBLANK(E12)),"",D12+E12)</f>
        <v>105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95</v>
      </c>
      <c r="O12" s="18">
        <v>32</v>
      </c>
      <c r="P12" s="18">
        <v>2</v>
      </c>
      <c r="Q12" s="19">
        <f>IF(AND(ISBLANK(N12),ISBLANK(O12)),"",N12+O12)</f>
        <v>127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154</v>
      </c>
      <c r="E13" s="23">
        <f>IF(ISNUMBER($G13),SUM(E11:E12),"")</f>
        <v>60</v>
      </c>
      <c r="F13" s="23">
        <f>IF(ISNUMBER($G13),SUM(F11:F12),"")</f>
        <v>6</v>
      </c>
      <c r="G13" s="24">
        <f>IF(SUM($G11:$G12)+SUM($Q11:$Q12)&gt;0,SUM(G11:G12),"")</f>
        <v>214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196</v>
      </c>
      <c r="O13" s="23">
        <f>IF(ISNUMBER($G13),SUM(O11:O12),"")</f>
        <v>68</v>
      </c>
      <c r="P13" s="23">
        <f>IF(ISNUMBER($G13),SUM(P11:P12),"")</f>
        <v>5</v>
      </c>
      <c r="Q13" s="24">
        <f>IF(SUM($G11:$G12)+SUM($Q11:$Q12)&gt;0,SUM(Q11:Q12),"")</f>
        <v>264</v>
      </c>
      <c r="R13" s="22">
        <f>IF(ISNUMBER($G13),SUM(R11:R12),"")</f>
        <v>2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76</v>
      </c>
      <c r="E14" s="12">
        <v>43</v>
      </c>
      <c r="F14" s="12">
        <v>4</v>
      </c>
      <c r="G14" s="13">
        <f>IF(AND(ISBLANK(D14),ISBLANK(E14)),"",D14+E14)</f>
        <v>119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86</v>
      </c>
      <c r="O14" s="12">
        <v>44</v>
      </c>
      <c r="P14" s="12">
        <v>0</v>
      </c>
      <c r="Q14" s="13">
        <f>IF(AND(ISBLANK(N14),ISBLANK(O14)),"",N14+O14)</f>
        <v>130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92</v>
      </c>
      <c r="E15" s="18">
        <v>41</v>
      </c>
      <c r="F15" s="18">
        <v>3</v>
      </c>
      <c r="G15" s="19">
        <f>IF(AND(ISBLANK(D15),ISBLANK(E15)),"",D15+E15)</f>
        <v>133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37</v>
      </c>
      <c r="L15" s="65"/>
      <c r="M15" s="16">
        <v>2</v>
      </c>
      <c r="N15" s="17">
        <v>77</v>
      </c>
      <c r="O15" s="18">
        <v>34</v>
      </c>
      <c r="P15" s="18">
        <v>1</v>
      </c>
      <c r="Q15" s="19">
        <f>IF(AND(ISBLANK(N15),ISBLANK(O15)),"",N15+O15)</f>
        <v>111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168</v>
      </c>
      <c r="E16" s="23">
        <f>IF(ISNUMBER($G16),SUM(E14:E15),"")</f>
        <v>84</v>
      </c>
      <c r="F16" s="23">
        <f>IF(ISNUMBER($G16),SUM(F14:F15),"")</f>
        <v>7</v>
      </c>
      <c r="G16" s="24">
        <f>IF(SUM($G14:$G15)+SUM($Q14:$Q15)&gt;0,SUM(G14:G15),"")</f>
        <v>252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163</v>
      </c>
      <c r="O16" s="23">
        <f>IF(ISNUMBER($G16),SUM(O14:O15),"")</f>
        <v>78</v>
      </c>
      <c r="P16" s="23">
        <f>IF(ISNUMBER($G16),SUM(P14:P15),"")</f>
        <v>1</v>
      </c>
      <c r="Q16" s="24">
        <f>IF(SUM($G14:$G15)+SUM($Q14:$Q15)&gt;0,SUM(Q14:Q15),"")</f>
        <v>241</v>
      </c>
      <c r="R16" s="22">
        <f>IF(ISNUMBER($G16),SUM(R14:R15),"")</f>
        <v>1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91</v>
      </c>
      <c r="E17" s="12">
        <v>30</v>
      </c>
      <c r="F17" s="12">
        <v>1</v>
      </c>
      <c r="G17" s="13">
        <f>IF(AND(ISBLANK(D17),ISBLANK(E17)),"",D17+E17)</f>
        <v>121</v>
      </c>
      <c r="H17" s="14">
        <f>IF(OR(ISNUMBER($G17),ISNUMBER($Q17)),(SIGN(N($G17)-N($Q17))+1)/2,"")</f>
        <v>1</v>
      </c>
      <c r="I17" s="15"/>
      <c r="K17" s="52" t="s">
        <v>38</v>
      </c>
      <c r="L17" s="53"/>
      <c r="M17" s="10">
        <v>1</v>
      </c>
      <c r="N17" s="11">
        <v>66</v>
      </c>
      <c r="O17" s="12">
        <v>40</v>
      </c>
      <c r="P17" s="12">
        <v>2</v>
      </c>
      <c r="Q17" s="13">
        <f>IF(AND(ISBLANK(N17),ISBLANK(O17)),"",N17+O17)</f>
        <v>106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89</v>
      </c>
      <c r="E18" s="18">
        <v>27</v>
      </c>
      <c r="F18" s="18">
        <v>4</v>
      </c>
      <c r="G18" s="19">
        <f>IF(AND(ISBLANK(D18),ISBLANK(E18)),"",D18+E18)</f>
        <v>116</v>
      </c>
      <c r="H18" s="20">
        <f>IF(OR(ISNUMBER($G18),ISNUMBER($Q18)),(SIGN(N($G18)-N($Q18))+1)/2,"")</f>
        <v>0</v>
      </c>
      <c r="I18" s="37">
        <f>IF(ISNUMBER(H19),(SIGN(1000*($H19-$R19)+$G19-$Q19)+1)/2,"")</f>
        <v>1</v>
      </c>
      <c r="K18" s="64" t="s">
        <v>39</v>
      </c>
      <c r="L18" s="65"/>
      <c r="M18" s="16">
        <v>2</v>
      </c>
      <c r="N18" s="17">
        <v>84</v>
      </c>
      <c r="O18" s="18">
        <v>41</v>
      </c>
      <c r="P18" s="18">
        <v>2</v>
      </c>
      <c r="Q18" s="19">
        <f>IF(AND(ISBLANK(N18),ISBLANK(O18)),"",N18+O18)</f>
        <v>125</v>
      </c>
      <c r="R18" s="20">
        <f>IF(ISNUMBER($H18),1-$H18,"")</f>
        <v>1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180</v>
      </c>
      <c r="E19" s="23">
        <f>IF(ISNUMBER($G19),SUM(E17:E18),"")</f>
        <v>57</v>
      </c>
      <c r="F19" s="23">
        <f>IF(ISNUMBER($G19),SUM(F17:F18),"")</f>
        <v>5</v>
      </c>
      <c r="G19" s="24">
        <f>IF(SUM($G17:$G18)+SUM($Q17:$Q18)&gt;0,SUM(G17:G18),"")</f>
        <v>237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150</v>
      </c>
      <c r="O19" s="23">
        <f>IF(ISNUMBER($G19),SUM(O17:O18),"")</f>
        <v>81</v>
      </c>
      <c r="P19" s="23">
        <f>IF(ISNUMBER($G19),SUM(P17:P18),"")</f>
        <v>4</v>
      </c>
      <c r="Q19" s="24">
        <f>IF(SUM($G17:$G18)+SUM($Q17:$Q18)&gt;0,SUM(Q17:Q18),"")</f>
        <v>231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673</v>
      </c>
      <c r="E21" s="29">
        <f>IF(ISNUMBER($G21),SUM(E10,E13,E16,E19),"")</f>
        <v>276</v>
      </c>
      <c r="F21" s="29">
        <f>IF(ISNUMBER($G21),SUM(F10,F13,F16,F19),"")</f>
        <v>22</v>
      </c>
      <c r="G21" s="30">
        <f>IF(SUM($G$8:$G$19)+SUM($Q$8:$Q$19)&gt;0,SUM(G10,G13,G16,G19),"")</f>
        <v>949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684</v>
      </c>
      <c r="O21" s="29">
        <f>IF(ISNUMBER($G21),SUM(O10,O13,O16,O19),"")</f>
        <v>297</v>
      </c>
      <c r="P21" s="29">
        <f>IF(ISNUMBER($G21),SUM(P10,P13,P16,P19),"")</f>
        <v>15</v>
      </c>
      <c r="Q21" s="30">
        <f>IF(SUM($G$8:$G$19)+SUM($Q$8:$Q$19)&gt;0,SUM(Q10,Q13,Q16,Q19),"")</f>
        <v>981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4" t="s">
        <v>18</v>
      </c>
      <c r="C23" s="67"/>
      <c r="D23" s="67"/>
      <c r="E23" s="67"/>
      <c r="G23" s="66" t="s">
        <v>16</v>
      </c>
      <c r="H23" s="66"/>
      <c r="I23" s="35">
        <f>IF(ISNUMBER(I$21),SUM(I9,I12,I15,I18,I21),"")</f>
        <v>3</v>
      </c>
      <c r="K23" s="33"/>
      <c r="L23" s="34" t="s">
        <v>18</v>
      </c>
      <c r="M23" s="67"/>
      <c r="N23" s="67"/>
      <c r="O23" s="67"/>
      <c r="Q23" s="66" t="s">
        <v>16</v>
      </c>
      <c r="R23" s="66"/>
      <c r="S23" s="35">
        <f>IF(ISNUMBER(S$21),SUM(S9,S12,S15,S18,S21),"")</f>
        <v>3</v>
      </c>
    </row>
    <row r="24" spans="1:19" ht="18" customHeight="1">
      <c r="A24" s="33"/>
      <c r="B24" s="34" t="s">
        <v>17</v>
      </c>
      <c r="C24" s="68"/>
      <c r="D24" s="68"/>
      <c r="E24" s="68"/>
      <c r="G24" s="36"/>
      <c r="H24" s="36"/>
      <c r="I24" s="36"/>
      <c r="K24" s="33"/>
      <c r="L24" s="34" t="s">
        <v>17</v>
      </c>
      <c r="M24" s="68"/>
      <c r="N24" s="68"/>
      <c r="O24" s="68"/>
      <c r="Q24" s="36"/>
      <c r="R24" s="36"/>
      <c r="S24" s="36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2017-10-16T16:19:43Z</dcterms:modified>
  <cp:category/>
  <cp:version/>
  <cp:contentType/>
  <cp:contentStatus/>
</cp:coreProperties>
</file>